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5" i="1" l="1"/>
  <c r="O8" i="1" s="1"/>
  <c r="M5" i="1"/>
  <c r="M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L8" i="1"/>
  <c r="K8" i="1"/>
  <c r="J8" i="1"/>
  <c r="I8" i="1"/>
  <c r="I12" i="1"/>
  <c r="H8" i="1"/>
  <c r="H12" i="1"/>
  <c r="G8" i="1"/>
  <c r="G12" i="1"/>
  <c r="F8" i="1"/>
  <c r="F12" i="1"/>
  <c r="E8" i="1"/>
  <c r="E12" i="1"/>
  <c r="D9" i="1"/>
  <c r="K12" i="1"/>
  <c r="L12" i="1"/>
  <c r="M12" i="1"/>
  <c r="I15" i="1"/>
  <c r="G15" i="1"/>
  <c r="E15" i="1"/>
  <c r="F15" i="1"/>
  <c r="H15" i="1"/>
  <c r="L15" i="1"/>
  <c r="M15" i="1"/>
  <c r="K15" i="1"/>
  <c r="O12" i="1" l="1"/>
  <c r="O15" i="1" s="1"/>
  <c r="N15" i="1" s="1"/>
  <c r="N8" i="1"/>
  <c r="N12" i="1" s="1"/>
</calcChain>
</file>

<file path=xl/sharedStrings.xml><?xml version="1.0" encoding="utf-8"?>
<sst xmlns="http://schemas.openxmlformats.org/spreadsheetml/2006/main" count="79" uniqueCount="53">
  <si>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</si>
  <si>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</si>
  <si>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</si>
  <si>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</si>
  <si>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</si>
  <si>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</si>
  <si>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</si>
  <si>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</si>
  <si>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</si>
  <si>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</si>
  <si>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</si>
  <si>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</si>
  <si>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</si>
  <si>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</si>
  <si>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</si>
  <si>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</si>
  <si>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</si>
  <si>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</si>
  <si>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</si>
  <si>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</si>
  <si>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</si>
  <si>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</si>
  <si>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</si>
  <si>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</si>
  <si>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</si>
  <si>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</si>
  <si>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</si>
  <si>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</si>
  <si>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</si>
  <si>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</si>
  <si>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</si>
  <si>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</si>
  <si>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</si>
  <si>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</si>
  <si>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</si>
  <si>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Pesäkarhut = Pesäkarhut, Pori  (1985)</t>
  </si>
  <si>
    <t>Sari Savolainen</t>
  </si>
  <si>
    <t>12.</t>
  </si>
  <si>
    <t>Pesäkarhut</t>
  </si>
  <si>
    <t>5.11.1975</t>
  </si>
  <si>
    <t>ykköspesis</t>
  </si>
  <si>
    <t>superpesiskarsinta</t>
  </si>
  <si>
    <t>ENSIMMÄISET</t>
  </si>
  <si>
    <t>Ottelu</t>
  </si>
  <si>
    <t>1.  ottelu</t>
  </si>
  <si>
    <t>Lyöty juoksu</t>
  </si>
  <si>
    <t>Tuotu juoksu</t>
  </si>
  <si>
    <t>Kunnari</t>
  </si>
  <si>
    <t>09.05. 1993  Pesäkarhut - Kiri  10-24</t>
  </si>
  <si>
    <t>20.05. 1993  Pesäkarhut - YJ  6-19</t>
  </si>
  <si>
    <t>3.  ottelu</t>
  </si>
  <si>
    <t xml:space="preserve">  17 v   6 kk   4 pv</t>
  </si>
  <si>
    <t xml:space="preserve">  17 v   6 kk 15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</si>
</sst>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1" fontId="2" fillId="3" borderId="3" xfId="0" applyNumberFormat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5" borderId="3" xfId="0" applyFont="1" applyFill="1" applyBorder="1"/>
    <xf numFmtId="1" fontId="2" fillId="6" borderId="3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7" borderId="11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right"/>
    </xf>
    <xf numFmtId="0" fontId="2" fillId="7" borderId="12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7" borderId="8" xfId="0" applyFont="1" applyFill="1" applyBorder="1"/>
    <xf numFmtId="0" fontId="4" fillId="7" borderId="9" xfId="0" applyFont="1" applyFill="1" applyBorder="1"/>
    <xf numFmtId="0" fontId="2" fillId="7" borderId="9" xfId="0" applyFont="1" applyFill="1" applyBorder="1"/>
    <xf numFmtId="0" fontId="2" fillId="7" borderId="9" xfId="0" applyFont="1" applyFill="1" applyBorder="1" applyAlignment="1">
      <alignment horizontal="right"/>
    </xf>
    <xf numFmtId="0" fontId="2" fillId="7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12.285156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42578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36</v>
      </c>
      <c r="C1" s="2"/>
      <c r="D1" s="3"/>
      <c r="E1" s="4" t="s">
        <v>39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61">
        <v>1992</v>
      </c>
      <c r="C4" s="61"/>
      <c r="D4" s="62" t="s">
        <v>38</v>
      </c>
      <c r="E4" s="61"/>
      <c r="F4" s="63" t="s">
        <v>40</v>
      </c>
      <c r="G4" s="64"/>
      <c r="H4" s="65"/>
      <c r="I4" s="61"/>
      <c r="J4" s="61"/>
      <c r="K4" s="61"/>
      <c r="L4" s="61"/>
      <c r="M4" s="61"/>
      <c r="N4" s="61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1993</v>
      </c>
      <c r="C5" s="27" t="s">
        <v>37</v>
      </c>
      <c r="D5" s="29" t="s">
        <v>38</v>
      </c>
      <c r="E5" s="59">
        <v>23</v>
      </c>
      <c r="F5" s="27">
        <v>0</v>
      </c>
      <c r="G5" s="27">
        <v>8</v>
      </c>
      <c r="H5" s="27">
        <v>36</v>
      </c>
      <c r="I5" s="27">
        <v>102</v>
      </c>
      <c r="J5" s="27">
        <v>51</v>
      </c>
      <c r="K5" s="27">
        <v>25</v>
      </c>
      <c r="L5" s="27">
        <v>18</v>
      </c>
      <c r="M5" s="27">
        <f>SUM(F5+G5)</f>
        <v>8</v>
      </c>
      <c r="N5" s="60">
        <v>0.60399999999999998</v>
      </c>
      <c r="O5" s="37">
        <f>PRODUCT(I5/N5)</f>
        <v>168.87417218543047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61">
        <v>1994</v>
      </c>
      <c r="C6" s="61"/>
      <c r="D6" s="62" t="s">
        <v>38</v>
      </c>
      <c r="E6" s="61"/>
      <c r="F6" s="63" t="s">
        <v>40</v>
      </c>
      <c r="G6" s="64"/>
      <c r="H6" s="65"/>
      <c r="I6" s="61"/>
      <c r="J6" s="61"/>
      <c r="K6" s="61"/>
      <c r="L6" s="61"/>
      <c r="M6" s="61"/>
      <c r="N6" s="61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66" t="s">
        <v>41</v>
      </c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61">
        <v>1995</v>
      </c>
      <c r="C7" s="61"/>
      <c r="D7" s="62" t="s">
        <v>38</v>
      </c>
      <c r="E7" s="67"/>
      <c r="F7" s="63" t="s">
        <v>40</v>
      </c>
      <c r="G7" s="64"/>
      <c r="H7" s="65"/>
      <c r="I7" s="61"/>
      <c r="J7" s="61"/>
      <c r="K7" s="61"/>
      <c r="L7" s="61"/>
      <c r="M7" s="61"/>
      <c r="N7" s="61"/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17" t="s">
        <v>9</v>
      </c>
      <c r="C8" s="18"/>
      <c r="D8" s="16"/>
      <c r="E8" s="19">
        <f t="shared" ref="E8:M8" si="0">SUM(E5:E5)</f>
        <v>23</v>
      </c>
      <c r="F8" s="19">
        <f t="shared" si="0"/>
        <v>0</v>
      </c>
      <c r="G8" s="19">
        <f t="shared" si="0"/>
        <v>8</v>
      </c>
      <c r="H8" s="19">
        <f t="shared" si="0"/>
        <v>36</v>
      </c>
      <c r="I8" s="19">
        <f t="shared" si="0"/>
        <v>102</v>
      </c>
      <c r="J8" s="19">
        <f t="shared" si="0"/>
        <v>51</v>
      </c>
      <c r="K8" s="19">
        <f t="shared" si="0"/>
        <v>25</v>
      </c>
      <c r="L8" s="19">
        <f t="shared" si="0"/>
        <v>18</v>
      </c>
      <c r="M8" s="19">
        <f t="shared" si="0"/>
        <v>8</v>
      </c>
      <c r="N8" s="31">
        <f>PRODUCT(I8/O8)</f>
        <v>0.60399999999999998</v>
      </c>
      <c r="O8" s="32">
        <f t="shared" ref="O8:AE8" si="1">SUM(O5:O5)</f>
        <v>168.87417218543047</v>
      </c>
      <c r="P8" s="19">
        <f t="shared" si="1"/>
        <v>0</v>
      </c>
      <c r="Q8" s="19">
        <f t="shared" si="1"/>
        <v>0</v>
      </c>
      <c r="R8" s="19">
        <f t="shared" si="1"/>
        <v>0</v>
      </c>
      <c r="S8" s="19">
        <f t="shared" si="1"/>
        <v>0</v>
      </c>
      <c r="T8" s="19">
        <f t="shared" si="1"/>
        <v>0</v>
      </c>
      <c r="U8" s="19">
        <f t="shared" si="1"/>
        <v>0</v>
      </c>
      <c r="V8" s="19">
        <f t="shared" si="1"/>
        <v>0</v>
      </c>
      <c r="W8" s="19">
        <f t="shared" si="1"/>
        <v>0</v>
      </c>
      <c r="X8" s="19">
        <f t="shared" si="1"/>
        <v>0</v>
      </c>
      <c r="Y8" s="19">
        <f t="shared" si="1"/>
        <v>0</v>
      </c>
      <c r="Z8" s="19">
        <f t="shared" si="1"/>
        <v>0</v>
      </c>
      <c r="AA8" s="19">
        <f t="shared" si="1"/>
        <v>0</v>
      </c>
      <c r="AB8" s="19">
        <f t="shared" si="1"/>
        <v>0</v>
      </c>
      <c r="AC8" s="19">
        <f t="shared" si="1"/>
        <v>0</v>
      </c>
      <c r="AD8" s="19">
        <f t="shared" si="1"/>
        <v>0</v>
      </c>
      <c r="AE8" s="19">
        <f t="shared" si="1"/>
        <v>0</v>
      </c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9" t="s">
        <v>2</v>
      </c>
      <c r="C9" s="33"/>
      <c r="D9" s="34">
        <f>SUM(F8:H8)+((I8-F8-G8)/3)+(E8/3)+(Z8*25)+(AA8*25)+(AB8*10)+(AC8*25)+(AD8*20)+(AE8*15)</f>
        <v>83</v>
      </c>
      <c r="E9" s="1"/>
      <c r="F9" s="1"/>
      <c r="G9" s="1"/>
      <c r="H9" s="1"/>
      <c r="I9" s="1"/>
      <c r="J9" s="1"/>
      <c r="K9" s="1"/>
      <c r="L9" s="1"/>
      <c r="M9" s="1"/>
      <c r="N9" s="3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6"/>
      <c r="AE9" s="1"/>
      <c r="AF9" s="1"/>
      <c r="AG9" s="24"/>
      <c r="AH9" s="9"/>
      <c r="AI9" s="9"/>
      <c r="AJ9" s="9"/>
      <c r="AK9" s="9"/>
      <c r="AL9" s="9"/>
    </row>
    <row r="10" spans="1:38" s="10" customFormat="1" ht="15" customHeight="1" x14ac:dyDescent="0.25">
      <c r="A10" s="1"/>
      <c r="B10" s="1"/>
      <c r="C10" s="1"/>
      <c r="D10" s="25"/>
      <c r="E10" s="1"/>
      <c r="F10" s="1"/>
      <c r="G10" s="1"/>
      <c r="H10" s="1"/>
      <c r="I10" s="1"/>
      <c r="J10" s="1"/>
      <c r="K10" s="1"/>
      <c r="L10" s="1"/>
      <c r="M10" s="1"/>
      <c r="N10" s="35"/>
      <c r="O10" s="37"/>
      <c r="P10" s="1"/>
      <c r="Q10" s="38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39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3" t="s">
        <v>16</v>
      </c>
      <c r="C11" s="40"/>
      <c r="D11" s="40"/>
      <c r="E11" s="19" t="s">
        <v>4</v>
      </c>
      <c r="F11" s="19" t="s">
        <v>13</v>
      </c>
      <c r="G11" s="16" t="s">
        <v>14</v>
      </c>
      <c r="H11" s="19" t="s">
        <v>15</v>
      </c>
      <c r="I11" s="19" t="s">
        <v>3</v>
      </c>
      <c r="J11" s="1"/>
      <c r="K11" s="19" t="s">
        <v>25</v>
      </c>
      <c r="L11" s="19" t="s">
        <v>26</v>
      </c>
      <c r="M11" s="19" t="s">
        <v>27</v>
      </c>
      <c r="N11" s="31" t="s">
        <v>33</v>
      </c>
      <c r="O11" s="25"/>
      <c r="P11" s="41" t="s">
        <v>42</v>
      </c>
      <c r="Q11" s="13"/>
      <c r="R11" s="13"/>
      <c r="S11" s="13"/>
      <c r="T11" s="68"/>
      <c r="U11" s="68"/>
      <c r="V11" s="68"/>
      <c r="W11" s="68"/>
      <c r="X11" s="68"/>
      <c r="Y11" s="13"/>
      <c r="Z11" s="13"/>
      <c r="AA11" s="13"/>
      <c r="AB11" s="13"/>
      <c r="AC11" s="13"/>
      <c r="AD11" s="13"/>
      <c r="AE11" s="13"/>
      <c r="AF11" s="69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1" t="s">
        <v>17</v>
      </c>
      <c r="C12" s="13"/>
      <c r="D12" s="42"/>
      <c r="E12" s="27">
        <f>PRODUCT(E8)</f>
        <v>23</v>
      </c>
      <c r="F12" s="27">
        <f>PRODUCT(F8)</f>
        <v>0</v>
      </c>
      <c r="G12" s="27">
        <f>PRODUCT(G8)</f>
        <v>8</v>
      </c>
      <c r="H12" s="27">
        <f>PRODUCT(H8)</f>
        <v>36</v>
      </c>
      <c r="I12" s="27">
        <f>PRODUCT(I8)</f>
        <v>102</v>
      </c>
      <c r="J12" s="1"/>
      <c r="K12" s="43">
        <f>PRODUCT((F12+G12)/E12)</f>
        <v>0.34782608695652173</v>
      </c>
      <c r="L12" s="43">
        <f>PRODUCT(H12/E12)</f>
        <v>1.5652173913043479</v>
      </c>
      <c r="M12" s="43">
        <f>PRODUCT(I12/E12)</f>
        <v>4.4347826086956523</v>
      </c>
      <c r="N12" s="30">
        <f>PRODUCT(N8)</f>
        <v>0.60399999999999998</v>
      </c>
      <c r="O12" s="25">
        <f>PRODUCT(O8)</f>
        <v>168.87417218543047</v>
      </c>
      <c r="P12" s="70" t="s">
        <v>43</v>
      </c>
      <c r="Q12" s="71"/>
      <c r="R12" s="71"/>
      <c r="S12" s="76" t="s">
        <v>48</v>
      </c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3" t="s">
        <v>44</v>
      </c>
      <c r="AE12" s="72"/>
      <c r="AF12" s="78" t="s">
        <v>51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4" t="s">
        <v>18</v>
      </c>
      <c r="C13" s="45"/>
      <c r="D13" s="46"/>
      <c r="E13" s="27"/>
      <c r="F13" s="27"/>
      <c r="G13" s="27"/>
      <c r="H13" s="27"/>
      <c r="I13" s="27"/>
      <c r="J13" s="1"/>
      <c r="K13" s="43"/>
      <c r="L13" s="43"/>
      <c r="M13" s="43"/>
      <c r="N13" s="30"/>
      <c r="O13" s="25"/>
      <c r="P13" s="74" t="s">
        <v>45</v>
      </c>
      <c r="Q13" s="75"/>
      <c r="R13" s="75"/>
      <c r="S13" s="76" t="s">
        <v>48</v>
      </c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7" t="s">
        <v>44</v>
      </c>
      <c r="AE13" s="76"/>
      <c r="AF13" s="78" t="s">
        <v>51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7" t="s">
        <v>19</v>
      </c>
      <c r="C14" s="48"/>
      <c r="D14" s="49"/>
      <c r="E14" s="28"/>
      <c r="F14" s="28"/>
      <c r="G14" s="28"/>
      <c r="H14" s="28"/>
      <c r="I14" s="28"/>
      <c r="J14" s="1"/>
      <c r="K14" s="50"/>
      <c r="L14" s="50"/>
      <c r="M14" s="50"/>
      <c r="N14" s="51"/>
      <c r="O14" s="25"/>
      <c r="P14" s="74" t="s">
        <v>46</v>
      </c>
      <c r="Q14" s="75"/>
      <c r="R14" s="75"/>
      <c r="S14" s="76" t="s">
        <v>49</v>
      </c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7" t="s">
        <v>50</v>
      </c>
      <c r="AE14" s="76"/>
      <c r="AF14" s="78" t="s">
        <v>52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52" t="s">
        <v>20</v>
      </c>
      <c r="C15" s="53"/>
      <c r="D15" s="54"/>
      <c r="E15" s="19">
        <f>SUM(E12:E14)</f>
        <v>23</v>
      </c>
      <c r="F15" s="19">
        <f>SUM(F12:F14)</f>
        <v>0</v>
      </c>
      <c r="G15" s="19">
        <f>SUM(G12:G14)</f>
        <v>8</v>
      </c>
      <c r="H15" s="19">
        <f>SUM(H12:H14)</f>
        <v>36</v>
      </c>
      <c r="I15" s="19">
        <f>SUM(I12:I14)</f>
        <v>102</v>
      </c>
      <c r="J15" s="1"/>
      <c r="K15" s="55">
        <f>PRODUCT((F15+G15)/E15)</f>
        <v>0.34782608695652173</v>
      </c>
      <c r="L15" s="55">
        <f>PRODUCT(H15/E15)</f>
        <v>1.5652173913043479</v>
      </c>
      <c r="M15" s="55">
        <f>PRODUCT(I15/E15)</f>
        <v>4.4347826086956523</v>
      </c>
      <c r="N15" s="31">
        <f>PRODUCT(I15/O15)</f>
        <v>0.60399999999999998</v>
      </c>
      <c r="O15" s="25">
        <f>SUM(O12:O14)</f>
        <v>168.87417218543047</v>
      </c>
      <c r="P15" s="79" t="s">
        <v>47</v>
      </c>
      <c r="Q15" s="80"/>
      <c r="R15" s="80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2"/>
      <c r="AE15" s="81"/>
      <c r="AF15" s="83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36"/>
      <c r="C16" s="36"/>
      <c r="D16" s="36"/>
      <c r="E16" s="36"/>
      <c r="F16" s="36"/>
      <c r="G16" s="36"/>
      <c r="H16" s="36"/>
      <c r="I16" s="36"/>
      <c r="J16" s="1"/>
      <c r="K16" s="36"/>
      <c r="L16" s="36"/>
      <c r="M16" s="36"/>
      <c r="N16" s="35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 t="s">
        <v>34</v>
      </c>
      <c r="C17" s="1"/>
      <c r="D17" s="58" t="s">
        <v>35</v>
      </c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2019-02-01T18:44:49Z</dcterms:modified>
</cp:coreProperties>
</file>